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EVHP!$A$1:$F$50</definedName>
  </definedNames>
  <calcPr calcId="145621"/>
</workbook>
</file>

<file path=xl/calcChain.xml><?xml version="1.0" encoding="utf-8"?>
<calcChain xmlns="http://schemas.openxmlformats.org/spreadsheetml/2006/main">
  <c r="A1" i="1" l="1"/>
  <c r="A3" i="1"/>
  <c r="B8" i="1"/>
  <c r="F8" i="1"/>
  <c r="B9" i="1"/>
  <c r="B7" i="1" s="1"/>
  <c r="B10" i="1"/>
  <c r="F10" i="1" s="1"/>
  <c r="F11" i="1"/>
  <c r="D13" i="1"/>
  <c r="F13" i="1" s="1"/>
  <c r="C14" i="1"/>
  <c r="F14" i="1" s="1"/>
  <c r="C15" i="1"/>
  <c r="F15" i="1" s="1"/>
  <c r="C16" i="1"/>
  <c r="F16" i="1"/>
  <c r="C17" i="1"/>
  <c r="F17" i="1" s="1"/>
  <c r="F18" i="1"/>
  <c r="E19" i="1"/>
  <c r="F19" i="1"/>
  <c r="F20" i="1"/>
  <c r="F21" i="1"/>
  <c r="F22" i="1"/>
  <c r="E23" i="1"/>
  <c r="E41" i="1" s="1"/>
  <c r="F24" i="1"/>
  <c r="B26" i="1"/>
  <c r="F26" i="1"/>
  <c r="B27" i="1"/>
  <c r="B25" i="1" s="1"/>
  <c r="F25" i="1" s="1"/>
  <c r="B28" i="1"/>
  <c r="F28" i="1"/>
  <c r="D31" i="1"/>
  <c r="F31" i="1"/>
  <c r="C32" i="1"/>
  <c r="F32" i="1" s="1"/>
  <c r="D32" i="1"/>
  <c r="D30" i="1" s="1"/>
  <c r="D33" i="1"/>
  <c r="F33" i="1"/>
  <c r="F34" i="1"/>
  <c r="D35" i="1"/>
  <c r="F35" i="1" s="1"/>
  <c r="F36" i="1"/>
  <c r="E37" i="1"/>
  <c r="F37" i="1"/>
  <c r="F38" i="1"/>
  <c r="F39" i="1"/>
  <c r="F40" i="1"/>
  <c r="F27" i="1" l="1"/>
  <c r="C12" i="1"/>
  <c r="C23" i="1"/>
  <c r="C41" i="1" s="1"/>
  <c r="B23" i="1"/>
  <c r="F7" i="1"/>
  <c r="C30" i="1"/>
  <c r="F30" i="1" s="1"/>
  <c r="D12" i="1"/>
  <c r="D23" i="1" s="1"/>
  <c r="D41" i="1" s="1"/>
  <c r="F9" i="1"/>
  <c r="B41" i="1" l="1"/>
  <c r="F41" i="1" s="1"/>
  <c r="F23" i="1"/>
  <c r="F12" i="1"/>
</calcChain>
</file>

<file path=xl/sharedStrings.xml><?xml version="1.0" encoding="utf-8"?>
<sst xmlns="http://schemas.openxmlformats.org/spreadsheetml/2006/main" count="36" uniqueCount="26">
  <si>
    <t>Bajo protesta de decir verdad declaramos que los Estados Financieros y sus Notas son razonablemente correctos y responsabilidad del emisor</t>
  </si>
  <si>
    <t>Hacienda Pública / Patrimonio Neto Final 2019</t>
  </si>
  <si>
    <t>Resultado por Tenencia de Activos no Monetarios</t>
  </si>
  <si>
    <t>Resultado por Posición Monetaria</t>
  </si>
  <si>
    <t>Cambios en el Exceso o Insuficiencia en la Actualización de la Hacienda Pública/Patrimonio Neto 2019</t>
  </si>
  <si>
    <t>Rectificaciones de Resultados de Ejercicios Anteriores</t>
  </si>
  <si>
    <t>Reservas</t>
  </si>
  <si>
    <t>Revalúos</t>
  </si>
  <si>
    <t>Resultados de Ejercicios Anteriores</t>
  </si>
  <si>
    <t>Resultados del Ejercicio (Ahorro/Desahorro)</t>
  </si>
  <si>
    <t>Variaciones de la Hacienda Pública / Patrimonio Generado Neto 2019</t>
  </si>
  <si>
    <t>Actualización de la Hacienda Pública/Patrimonio</t>
  </si>
  <si>
    <t>Donaciones de Capital</t>
  </si>
  <si>
    <t>Aportaciones</t>
  </si>
  <si>
    <t>Cambios en la Hacienda Pública / Patrimonio Contribuido Neto 2019</t>
  </si>
  <si>
    <t>Hacienda Pública / Patrimonio Neto Final 2018</t>
  </si>
  <si>
    <t>Exceso o Insuficiencia en la Actualización de la Hacienda Pública/Patrimonio Neto  2018</t>
  </si>
  <si>
    <t>Hacienda Pública / Patrimonio Generado Neto 2018</t>
  </si>
  <si>
    <t>Hacienda Pública / Patrimonio Contribuido Neto 2018</t>
  </si>
  <si>
    <t>Total</t>
  </si>
  <si>
    <t>Exceso o Insuficiencia en la Actualización de la Hacienda Pública / Patrimonio</t>
  </si>
  <si>
    <t>Hacienda Pública / Patrimonio Generado del Ejercicio</t>
  </si>
  <si>
    <t>Hacienda Pública / Patrimonio Generado de Ejercicios Anteriores</t>
  </si>
  <si>
    <t>Hacienda Pública / Patrimonio Contribuido</t>
  </si>
  <si>
    <t>Concepto</t>
  </si>
  <si>
    <t>Estado de Variaciones en la Hacienda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</si>
</sst>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4" fontId="6" fillId="0" borderId="0"/>
    <xf numFmtId="165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 applyProtection="1">
      <alignment vertical="top"/>
    </xf>
    <xf numFmtId="3" fontId="4" fillId="0" borderId="1" xfId="1" applyNumberFormat="1" applyFont="1" applyFill="1" applyBorder="1" applyAlignment="1">
      <alignment horizontal="right" wrapText="1"/>
    </xf>
    <xf numFmtId="3" fontId="4" fillId="0" borderId="2" xfId="1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3" fontId="5" fillId="0" borderId="4" xfId="0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justify" wrapText="1"/>
    </xf>
    <xf numFmtId="3" fontId="5" fillId="0" borderId="4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3" fontId="5" fillId="0" borderId="4" xfId="1" applyNumberFormat="1" applyFont="1" applyFill="1" applyBorder="1" applyAlignment="1">
      <alignment horizontal="right" wrapText="1"/>
    </xf>
    <xf numFmtId="3" fontId="5" fillId="0" borderId="5" xfId="1" applyNumberFormat="1" applyFont="1" applyFill="1" applyBorder="1" applyAlignment="1">
      <alignment horizontal="right" wrapText="1"/>
    </xf>
    <xf numFmtId="3" fontId="4" fillId="0" borderId="4" xfId="1" applyNumberFormat="1" applyFont="1" applyFill="1" applyBorder="1" applyAlignment="1">
      <alignment horizontal="right" wrapText="1"/>
    </xf>
    <xf numFmtId="3" fontId="4" fillId="0" borderId="5" xfId="1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justify" wrapText="1"/>
    </xf>
    <xf numFmtId="0" fontId="5" fillId="0" borderId="6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justify"/>
    </xf>
    <xf numFmtId="0" fontId="8" fillId="2" borderId="9" xfId="2" applyFont="1" applyFill="1" applyBorder="1" applyAlignment="1" applyProtection="1">
      <alignment horizontal="center" vertical="center" wrapText="1"/>
    </xf>
    <xf numFmtId="0" fontId="8" fillId="2" borderId="10" xfId="2" applyFont="1" applyFill="1" applyBorder="1" applyAlignment="1" applyProtection="1">
      <alignment horizontal="center" vertical="center" wrapText="1"/>
    </xf>
    <xf numFmtId="0" fontId="8" fillId="2" borderId="11" xfId="2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</cellXfs>
  <cellStyles count="9">
    <cellStyle name="=C:\WINNT\SYSTEM32\COMMAND.COM" xfId="3"/>
    <cellStyle name="Comma 2" xfId="4"/>
    <cellStyle name="Millares 2" xfId="5"/>
    <cellStyle name="Moneda" xfId="1" builtinId="4"/>
    <cellStyle name="Normal" xfId="0" builtinId="0"/>
    <cellStyle name="Normal 2" xfId="2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96654" cy="676275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676275"/>
        </a:xfrm>
        <a:prstGeom prst="rect">
          <a:avLst/>
        </a:prstGeom>
      </xdr:spPr>
    </xdr:pic>
    <xdr:clientData/>
  </xdr:oneCellAnchor>
  <xdr:twoCellAnchor>
    <xdr:from>
      <xdr:col>0</xdr:col>
      <xdr:colOff>1905</xdr:colOff>
      <xdr:row>46</xdr:row>
      <xdr:rowOff>28575</xdr:rowOff>
    </xdr:from>
    <xdr:to>
      <xdr:col>0</xdr:col>
      <xdr:colOff>5086350</xdr:colOff>
      <xdr:row>49</xdr:row>
      <xdr:rowOff>59055</xdr:rowOff>
    </xdr:to>
    <xdr:sp macro="" textlink="">
      <xdr:nvSpPr>
        <xdr:cNvPr id="3" name="2 CuadroTexto"/>
        <xdr:cNvSpPr txBox="1"/>
      </xdr:nvSpPr>
      <xdr:spPr>
        <a:xfrm>
          <a:off x="1905" y="8441055"/>
          <a:ext cx="78676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</xdr:col>
      <xdr:colOff>571500</xdr:colOff>
      <xdr:row>46</xdr:row>
      <xdr:rowOff>5715</xdr:rowOff>
    </xdr:from>
    <xdr:to>
      <xdr:col>5</xdr:col>
      <xdr:colOff>596265</xdr:colOff>
      <xdr:row>49</xdr:row>
      <xdr:rowOff>43815</xdr:rowOff>
    </xdr:to>
    <xdr:sp macro="" textlink="">
      <xdr:nvSpPr>
        <xdr:cNvPr id="4" name="3 CuadroTexto"/>
        <xdr:cNvSpPr txBox="1"/>
      </xdr:nvSpPr>
      <xdr:spPr>
        <a:xfrm>
          <a:off x="2156460" y="8418195"/>
          <a:ext cx="2402205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790575</xdr:colOff>
      <xdr:row>46</xdr:row>
      <xdr:rowOff>180975</xdr:rowOff>
    </xdr:from>
    <xdr:to>
      <xdr:col>0</xdr:col>
      <xdr:colOff>4143375</xdr:colOff>
      <xdr:row>46</xdr:row>
      <xdr:rowOff>180975</xdr:rowOff>
    </xdr:to>
    <xdr:cxnSp macro="">
      <xdr:nvCxnSpPr>
        <xdr:cNvPr id="5" name="4 Conector recto"/>
        <xdr:cNvCxnSpPr/>
      </xdr:nvCxnSpPr>
      <xdr:spPr>
        <a:xfrm>
          <a:off x="790575" y="859345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47</xdr:row>
      <xdr:rowOff>0</xdr:rowOff>
    </xdr:from>
    <xdr:to>
      <xdr:col>5</xdr:col>
      <xdr:colOff>712470</xdr:colOff>
      <xdr:row>47</xdr:row>
      <xdr:rowOff>7620</xdr:rowOff>
    </xdr:to>
    <xdr:cxnSp macro="">
      <xdr:nvCxnSpPr>
        <xdr:cNvPr id="6" name="5 Conector recto"/>
        <xdr:cNvCxnSpPr/>
      </xdr:nvCxnSpPr>
      <xdr:spPr>
        <a:xfrm>
          <a:off x="1927860" y="8595360"/>
          <a:ext cx="274701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del 2019 y al 31 de diciembre del 2018</v>
          </cell>
        </row>
        <row r="38">
          <cell r="I38">
            <v>1689744874</v>
          </cell>
          <cell r="J38">
            <v>1686868283</v>
          </cell>
        </row>
        <row r="39">
          <cell r="I39">
            <v>32648741</v>
          </cell>
          <cell r="J39">
            <v>32648741</v>
          </cell>
        </row>
        <row r="40">
          <cell r="I40">
            <v>0</v>
          </cell>
          <cell r="J40">
            <v>0</v>
          </cell>
        </row>
        <row r="44">
          <cell r="I44">
            <v>164911974</v>
          </cell>
          <cell r="J44">
            <v>-276957913</v>
          </cell>
        </row>
        <row r="45">
          <cell r="I45">
            <v>887905435</v>
          </cell>
          <cell r="J45">
            <v>1168912255</v>
          </cell>
        </row>
        <row r="46">
          <cell r="I46">
            <v>637846208</v>
          </cell>
          <cell r="J46">
            <v>637846208</v>
          </cell>
        </row>
        <row r="47">
          <cell r="J47">
            <v>0</v>
          </cell>
        </row>
        <row r="48">
          <cell r="I48">
            <v>-131695671</v>
          </cell>
          <cell r="J48">
            <v>-131314851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3">
          <cell r="A3" t="str">
            <v>Del 01 de enero al 31 de diciembre del 2018 y 2017</v>
          </cell>
        </row>
      </sheetData>
      <sheetData sheetId="1">
        <row r="1">
          <cell r="A1" t="str">
            <v>Universidad Autonoma de Baja California</v>
          </cell>
        </row>
      </sheetData>
      <sheetData sheetId="2"/>
      <sheetData sheetId="3">
        <row r="3">
          <cell r="A3" t="str">
            <v>Del 01 de enero al 31 de diciembre de 2018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48"/>
  <sheetViews>
    <sheetView tabSelected="1" zoomScaleNormal="100" workbookViewId="0">
      <selection activeCell="G1" sqref="G1:O1048576"/>
    </sheetView>
  </sheetViews>
  <sheetFormatPr baseColWidth="10" defaultRowHeight="14.4" x14ac:dyDescent="0.3"/>
  <cols>
    <col min="1" max="1" width="80.44140625" customWidth="1"/>
    <col min="2" max="2" width="19.6640625" customWidth="1"/>
    <col min="3" max="3" width="21.88671875" customWidth="1"/>
    <col min="4" max="4" width="19.5546875" customWidth="1"/>
    <col min="5" max="5" width="18.5546875" customWidth="1"/>
    <col min="6" max="6" width="18" bestFit="1" customWidth="1"/>
  </cols>
  <sheetData>
    <row r="1" spans="1:6" x14ac:dyDescent="0.3">
      <c r="A1" s="33" t="str">
        <f>+[2]ESF!A1</f>
        <v>Universidad Autonoma de Baja California</v>
      </c>
      <c r="B1" s="32"/>
      <c r="C1" s="32"/>
      <c r="D1" s="32"/>
      <c r="E1" s="32"/>
      <c r="F1" s="31"/>
    </row>
    <row r="2" spans="1:6" x14ac:dyDescent="0.3">
      <c r="A2" s="30" t="s">
        <v>25</v>
      </c>
      <c r="B2" s="29"/>
      <c r="C2" s="29"/>
      <c r="D2" s="29"/>
      <c r="E2" s="29"/>
      <c r="F2" s="28"/>
    </row>
    <row r="3" spans="1:6" x14ac:dyDescent="0.3">
      <c r="A3" s="30" t="str">
        <f>+[1]ESF!A3</f>
        <v>Al 30 de junio del 2019 y al 31 de diciembre del 2018</v>
      </c>
      <c r="B3" s="29"/>
      <c r="C3" s="29"/>
      <c r="D3" s="29"/>
      <c r="E3" s="29"/>
      <c r="F3" s="28"/>
    </row>
    <row r="4" spans="1:6" ht="8.25" customHeight="1" x14ac:dyDescent="0.3">
      <c r="A4" s="30"/>
      <c r="B4" s="29"/>
      <c r="C4" s="29"/>
      <c r="D4" s="29"/>
      <c r="E4" s="29"/>
      <c r="F4" s="28"/>
    </row>
    <row r="5" spans="1:6" ht="81.75" customHeight="1" x14ac:dyDescent="0.3">
      <c r="A5" s="27" t="s">
        <v>24</v>
      </c>
      <c r="B5" s="26" t="s">
        <v>23</v>
      </c>
      <c r="C5" s="26" t="s">
        <v>22</v>
      </c>
      <c r="D5" s="26" t="s">
        <v>21</v>
      </c>
      <c r="E5" s="26" t="s">
        <v>20</v>
      </c>
      <c r="F5" s="25" t="s">
        <v>19</v>
      </c>
    </row>
    <row r="6" spans="1:6" x14ac:dyDescent="0.3">
      <c r="A6" s="24"/>
      <c r="B6" s="23"/>
      <c r="C6" s="23"/>
      <c r="D6" s="23"/>
      <c r="E6" s="23"/>
      <c r="F6" s="22"/>
    </row>
    <row r="7" spans="1:6" x14ac:dyDescent="0.3">
      <c r="A7" s="21" t="s">
        <v>18</v>
      </c>
      <c r="B7" s="18">
        <f>SUM(B8:B11)</f>
        <v>1719517024</v>
      </c>
      <c r="C7" s="18"/>
      <c r="D7" s="18"/>
      <c r="E7" s="18"/>
      <c r="F7" s="17">
        <f>SUM(B7:E7)</f>
        <v>1719517024</v>
      </c>
    </row>
    <row r="8" spans="1:6" x14ac:dyDescent="0.3">
      <c r="A8" s="19" t="s">
        <v>13</v>
      </c>
      <c r="B8" s="16">
        <f>+[1]ESF!J38</f>
        <v>1686868283</v>
      </c>
      <c r="C8" s="16"/>
      <c r="D8" s="16"/>
      <c r="E8" s="16"/>
      <c r="F8" s="15">
        <f>SUM(B8:E8)</f>
        <v>1686868283</v>
      </c>
    </row>
    <row r="9" spans="1:6" x14ac:dyDescent="0.3">
      <c r="A9" s="19" t="s">
        <v>12</v>
      </c>
      <c r="B9" s="16">
        <f>+[1]ESF!J39</f>
        <v>32648741</v>
      </c>
      <c r="C9" s="16"/>
      <c r="D9" s="16"/>
      <c r="E9" s="16"/>
      <c r="F9" s="15">
        <f>SUM(B9:E9)</f>
        <v>32648741</v>
      </c>
    </row>
    <row r="10" spans="1:6" x14ac:dyDescent="0.3">
      <c r="A10" s="19" t="s">
        <v>11</v>
      </c>
      <c r="B10" s="16">
        <f>+[1]ESF!J40</f>
        <v>0</v>
      </c>
      <c r="C10" s="16"/>
      <c r="D10" s="16"/>
      <c r="E10" s="16"/>
      <c r="F10" s="15">
        <f>SUM(B10:E10)</f>
        <v>0</v>
      </c>
    </row>
    <row r="11" spans="1:6" x14ac:dyDescent="0.3">
      <c r="A11" s="8"/>
      <c r="B11" s="7"/>
      <c r="C11" s="7"/>
      <c r="D11" s="7"/>
      <c r="E11" s="7"/>
      <c r="F11" s="6">
        <f>SUM(B11:E11)</f>
        <v>0</v>
      </c>
    </row>
    <row r="12" spans="1:6" x14ac:dyDescent="0.3">
      <c r="A12" s="12" t="s">
        <v>17</v>
      </c>
      <c r="B12" s="14"/>
      <c r="C12" s="14">
        <f>SUM(C13:C18)</f>
        <v>1675443612</v>
      </c>
      <c r="D12" s="14">
        <f>SUM(D13:D18)</f>
        <v>-276957913</v>
      </c>
      <c r="E12" s="14"/>
      <c r="F12" s="13">
        <f>SUM(B12:E12)</f>
        <v>1398485699</v>
      </c>
    </row>
    <row r="13" spans="1:6" x14ac:dyDescent="0.3">
      <c r="A13" s="20" t="s">
        <v>9</v>
      </c>
      <c r="B13" s="10"/>
      <c r="C13" s="10"/>
      <c r="D13" s="10">
        <f>+[1]ESF!J44</f>
        <v>-276957913</v>
      </c>
      <c r="E13" s="10"/>
      <c r="F13" s="9">
        <f>SUM(B13:E13)</f>
        <v>-276957913</v>
      </c>
    </row>
    <row r="14" spans="1:6" x14ac:dyDescent="0.3">
      <c r="A14" s="20" t="s">
        <v>8</v>
      </c>
      <c r="B14" s="7"/>
      <c r="C14" s="7">
        <f>+[1]ESF!J45</f>
        <v>1168912255</v>
      </c>
      <c r="D14" s="7"/>
      <c r="E14" s="7"/>
      <c r="F14" s="6">
        <f>SUM(B14:E14)</f>
        <v>1168912255</v>
      </c>
    </row>
    <row r="15" spans="1:6" x14ac:dyDescent="0.3">
      <c r="A15" s="20" t="s">
        <v>7</v>
      </c>
      <c r="B15" s="7"/>
      <c r="C15" s="7">
        <f>+[1]ESF!J46</f>
        <v>637846208</v>
      </c>
      <c r="D15" s="7"/>
      <c r="E15" s="7"/>
      <c r="F15" s="6">
        <f>SUM(B15:E15)</f>
        <v>637846208</v>
      </c>
    </row>
    <row r="16" spans="1:6" x14ac:dyDescent="0.3">
      <c r="A16" s="20" t="s">
        <v>6</v>
      </c>
      <c r="B16" s="7"/>
      <c r="C16" s="7">
        <f>+[1]ESF!J47</f>
        <v>0</v>
      </c>
      <c r="D16" s="7"/>
      <c r="E16" s="7"/>
      <c r="F16" s="6">
        <f>SUM(B16:E16)</f>
        <v>0</v>
      </c>
    </row>
    <row r="17" spans="1:6" x14ac:dyDescent="0.3">
      <c r="A17" s="20" t="s">
        <v>5</v>
      </c>
      <c r="B17" s="7"/>
      <c r="C17" s="7">
        <f>+[1]ESF!J48</f>
        <v>-131314851</v>
      </c>
      <c r="D17" s="7"/>
      <c r="E17" s="7"/>
      <c r="F17" s="6">
        <f>SUM(B17:E17)</f>
        <v>-131314851</v>
      </c>
    </row>
    <row r="18" spans="1:6" ht="12.75" customHeight="1" x14ac:dyDescent="0.3">
      <c r="A18" s="20"/>
      <c r="B18" s="7"/>
      <c r="C18" s="7"/>
      <c r="D18" s="7"/>
      <c r="E18" s="7"/>
      <c r="F18" s="6">
        <f>SUM(B18:E18)</f>
        <v>0</v>
      </c>
    </row>
    <row r="19" spans="1:6" x14ac:dyDescent="0.3">
      <c r="A19" s="12" t="s">
        <v>16</v>
      </c>
      <c r="B19" s="10"/>
      <c r="C19" s="10"/>
      <c r="D19" s="10"/>
      <c r="E19" s="10">
        <f>SUM(E20:E22)</f>
        <v>0</v>
      </c>
      <c r="F19" s="9">
        <f>SUM(B19:E19)</f>
        <v>0</v>
      </c>
    </row>
    <row r="20" spans="1:6" x14ac:dyDescent="0.3">
      <c r="A20" s="19" t="s">
        <v>3</v>
      </c>
      <c r="B20" s="16"/>
      <c r="C20" s="16"/>
      <c r="D20" s="16"/>
      <c r="E20" s="16">
        <v>0</v>
      </c>
      <c r="F20" s="15">
        <f>SUM(B20:E20)</f>
        <v>0</v>
      </c>
    </row>
    <row r="21" spans="1:6" x14ac:dyDescent="0.3">
      <c r="A21" s="19" t="s">
        <v>2</v>
      </c>
      <c r="B21" s="16"/>
      <c r="C21" s="16"/>
      <c r="D21" s="16"/>
      <c r="E21" s="16">
        <v>0</v>
      </c>
      <c r="F21" s="15">
        <f>SUM(B21:E21)</f>
        <v>0</v>
      </c>
    </row>
    <row r="22" spans="1:6" ht="15.75" customHeight="1" x14ac:dyDescent="0.3">
      <c r="A22" s="8"/>
      <c r="B22" s="7"/>
      <c r="C22" s="7"/>
      <c r="D22" s="7"/>
      <c r="E22" s="7"/>
      <c r="F22" s="6">
        <f>SUM(B22:E22)</f>
        <v>0</v>
      </c>
    </row>
    <row r="23" spans="1:6" x14ac:dyDescent="0.3">
      <c r="A23" s="12" t="s">
        <v>15</v>
      </c>
      <c r="B23" s="18">
        <f>B7+B12+B19</f>
        <v>1719517024</v>
      </c>
      <c r="C23" s="18">
        <f>C7+C12+C19</f>
        <v>1675443612</v>
      </c>
      <c r="D23" s="18">
        <f>D7+D12+D19</f>
        <v>-276957913</v>
      </c>
      <c r="E23" s="18">
        <f>E7+E12+E19</f>
        <v>0</v>
      </c>
      <c r="F23" s="17">
        <f>SUM(B23:E23)</f>
        <v>3118002723</v>
      </c>
    </row>
    <row r="24" spans="1:6" ht="8.25" customHeight="1" x14ac:dyDescent="0.3">
      <c r="A24" s="8"/>
      <c r="B24" s="7"/>
      <c r="C24" s="7"/>
      <c r="D24" s="7"/>
      <c r="E24" s="7"/>
      <c r="F24" s="6">
        <f>SUM(B24:E24)</f>
        <v>0</v>
      </c>
    </row>
    <row r="25" spans="1:6" x14ac:dyDescent="0.3">
      <c r="A25" s="12" t="s">
        <v>14</v>
      </c>
      <c r="B25" s="18">
        <f>SUM(B26:B29)</f>
        <v>2876591</v>
      </c>
      <c r="C25" s="18"/>
      <c r="D25" s="18"/>
      <c r="E25" s="18"/>
      <c r="F25" s="17">
        <f>SUM(B25:E25)</f>
        <v>2876591</v>
      </c>
    </row>
    <row r="26" spans="1:6" x14ac:dyDescent="0.3">
      <c r="A26" s="11" t="s">
        <v>13</v>
      </c>
      <c r="B26" s="16">
        <f>+[1]ESF!I38-[1]ESF!J38</f>
        <v>2876591</v>
      </c>
      <c r="C26" s="16"/>
      <c r="D26" s="16"/>
      <c r="E26" s="16"/>
      <c r="F26" s="15">
        <f>SUM(B26:E26)</f>
        <v>2876591</v>
      </c>
    </row>
    <row r="27" spans="1:6" x14ac:dyDescent="0.3">
      <c r="A27" s="11" t="s">
        <v>12</v>
      </c>
      <c r="B27" s="16">
        <f>+[1]ESF!I39-[1]ESF!J39</f>
        <v>0</v>
      </c>
      <c r="C27" s="16"/>
      <c r="D27" s="16"/>
      <c r="E27" s="16"/>
      <c r="F27" s="15">
        <f>SUM(B27:E27)</f>
        <v>0</v>
      </c>
    </row>
    <row r="28" spans="1:6" x14ac:dyDescent="0.3">
      <c r="A28" s="11" t="s">
        <v>11</v>
      </c>
      <c r="B28" s="16">
        <f>+[1]ESF!I40-[1]ESF!J40</f>
        <v>0</v>
      </c>
      <c r="C28" s="16"/>
      <c r="D28" s="16"/>
      <c r="E28" s="16"/>
      <c r="F28" s="15">
        <f>SUM(B28:E28)</f>
        <v>0</v>
      </c>
    </row>
    <row r="29" spans="1:6" ht="6" customHeight="1" x14ac:dyDescent="0.3">
      <c r="A29" s="8"/>
      <c r="B29" s="7"/>
      <c r="C29" s="7"/>
      <c r="D29" s="7"/>
      <c r="E29" s="7"/>
      <c r="F29" s="6"/>
    </row>
    <row r="30" spans="1:6" x14ac:dyDescent="0.3">
      <c r="A30" s="12" t="s">
        <v>10</v>
      </c>
      <c r="B30" s="14"/>
      <c r="C30" s="14">
        <f>SUM(C31:C36)</f>
        <v>-281006820</v>
      </c>
      <c r="D30" s="14">
        <f>SUM(D31:D36)</f>
        <v>441489067</v>
      </c>
      <c r="E30" s="14"/>
      <c r="F30" s="13">
        <f>SUM(B30:E30)</f>
        <v>160482247</v>
      </c>
    </row>
    <row r="31" spans="1:6" x14ac:dyDescent="0.3">
      <c r="A31" s="11" t="s">
        <v>9</v>
      </c>
      <c r="B31" s="7"/>
      <c r="C31" s="7"/>
      <c r="D31" s="7">
        <f>+[1]ESF!I44</f>
        <v>164911974</v>
      </c>
      <c r="E31" s="7"/>
      <c r="F31" s="6">
        <f>SUM(B31:E31)</f>
        <v>164911974</v>
      </c>
    </row>
    <row r="32" spans="1:6" x14ac:dyDescent="0.3">
      <c r="A32" s="11" t="s">
        <v>8</v>
      </c>
      <c r="B32" s="10"/>
      <c r="C32" s="10">
        <f>+[1]ESF!I45-[1]ESF!J45</f>
        <v>-281006820</v>
      </c>
      <c r="D32" s="10">
        <f>-[1]ESF!J44</f>
        <v>276957913</v>
      </c>
      <c r="E32" s="10"/>
      <c r="F32" s="9">
        <f>SUM(B32:E32)</f>
        <v>-4048907</v>
      </c>
    </row>
    <row r="33" spans="1:6" x14ac:dyDescent="0.3">
      <c r="A33" s="11" t="s">
        <v>7</v>
      </c>
      <c r="B33" s="10"/>
      <c r="C33" s="10"/>
      <c r="D33" s="10">
        <f>+[1]ESF!I46-[1]ESF!J46</f>
        <v>0</v>
      </c>
      <c r="E33" s="10"/>
      <c r="F33" s="9">
        <f>SUM(B33:E33)</f>
        <v>0</v>
      </c>
    </row>
    <row r="34" spans="1:6" x14ac:dyDescent="0.3">
      <c r="A34" s="11" t="s">
        <v>6</v>
      </c>
      <c r="B34" s="10"/>
      <c r="C34" s="10"/>
      <c r="D34" s="10">
        <v>0</v>
      </c>
      <c r="E34" s="10"/>
      <c r="F34" s="9">
        <f>SUM(B34:E34)</f>
        <v>0</v>
      </c>
    </row>
    <row r="35" spans="1:6" x14ac:dyDescent="0.3">
      <c r="A35" s="11" t="s">
        <v>5</v>
      </c>
      <c r="B35" s="10"/>
      <c r="C35" s="10"/>
      <c r="D35" s="10">
        <f>+[1]ESF!I48-[1]ESF!J48</f>
        <v>-380820</v>
      </c>
      <c r="E35" s="10"/>
      <c r="F35" s="9">
        <f>SUM(B35:E35)</f>
        <v>-380820</v>
      </c>
    </row>
    <row r="36" spans="1:6" ht="17.25" customHeight="1" x14ac:dyDescent="0.3">
      <c r="A36" s="8"/>
      <c r="B36" s="7"/>
      <c r="C36" s="7"/>
      <c r="D36" s="7"/>
      <c r="E36" s="7"/>
      <c r="F36" s="6">
        <f>SUM(B36:E36)</f>
        <v>0</v>
      </c>
    </row>
    <row r="37" spans="1:6" ht="27" x14ac:dyDescent="0.3">
      <c r="A37" s="12" t="s">
        <v>4</v>
      </c>
      <c r="B37" s="10"/>
      <c r="C37" s="10"/>
      <c r="D37" s="10"/>
      <c r="E37" s="10">
        <f>SUM(E38:E40)</f>
        <v>0</v>
      </c>
      <c r="F37" s="9">
        <f>SUM(B37:E37)</f>
        <v>0</v>
      </c>
    </row>
    <row r="38" spans="1:6" x14ac:dyDescent="0.3">
      <c r="A38" s="11" t="s">
        <v>3</v>
      </c>
      <c r="B38" s="10"/>
      <c r="C38" s="10"/>
      <c r="D38" s="10"/>
      <c r="E38" s="10">
        <v>0</v>
      </c>
      <c r="F38" s="9">
        <f>SUM(B38:E38)</f>
        <v>0</v>
      </c>
    </row>
    <row r="39" spans="1:6" x14ac:dyDescent="0.3">
      <c r="A39" s="11" t="s">
        <v>2</v>
      </c>
      <c r="B39" s="10"/>
      <c r="C39" s="10"/>
      <c r="D39" s="10"/>
      <c r="E39" s="10">
        <v>0</v>
      </c>
      <c r="F39" s="9">
        <f>SUM(B39:E39)</f>
        <v>0</v>
      </c>
    </row>
    <row r="40" spans="1:6" ht="13.5" customHeight="1" x14ac:dyDescent="0.3">
      <c r="A40" s="8"/>
      <c r="B40" s="7"/>
      <c r="C40" s="7"/>
      <c r="D40" s="7"/>
      <c r="E40" s="7"/>
      <c r="F40" s="6">
        <f>SUM(B40:E40)</f>
        <v>0</v>
      </c>
    </row>
    <row r="41" spans="1:6" ht="15" thickBot="1" x14ac:dyDescent="0.35">
      <c r="A41" s="5" t="s">
        <v>1</v>
      </c>
      <c r="B41" s="4">
        <f>B23+B25+B30+B37</f>
        <v>1722393615</v>
      </c>
      <c r="C41" s="4">
        <f>C23+C25+C30+C37</f>
        <v>1394436792</v>
      </c>
      <c r="D41" s="4">
        <f>D23+D25+D30+D37</f>
        <v>164531154</v>
      </c>
      <c r="E41" s="4">
        <f>E23+E25+E30+E37</f>
        <v>0</v>
      </c>
      <c r="F41" s="3">
        <f>SUM(B41:E41)</f>
        <v>3281361561</v>
      </c>
    </row>
    <row r="42" spans="1:6" x14ac:dyDescent="0.3">
      <c r="A42" s="2" t="s">
        <v>0</v>
      </c>
    </row>
    <row r="45" spans="1:6" x14ac:dyDescent="0.3">
      <c r="A45" s="2"/>
      <c r="B45" s="2"/>
      <c r="C45" s="2"/>
      <c r="D45" s="2"/>
      <c r="E45" s="2"/>
      <c r="F45" s="2"/>
    </row>
    <row r="46" spans="1:6" x14ac:dyDescent="0.3">
      <c r="B46" s="1"/>
      <c r="C46" s="1"/>
      <c r="D46" s="1"/>
      <c r="E46" s="1"/>
    </row>
    <row r="47" spans="1:6" x14ac:dyDescent="0.3">
      <c r="B47" s="1"/>
      <c r="C47" s="1"/>
      <c r="D47" s="1"/>
      <c r="E47" s="1"/>
    </row>
    <row r="48" spans="1:6" x14ac:dyDescent="0.3">
      <c r="B48" s="1"/>
      <c r="C48" s="1"/>
      <c r="D48" s="1"/>
      <c r="E48" s="1"/>
    </row>
  </sheetData>
  <mergeCells count="4">
    <mergeCell ref="A1:F1"/>
    <mergeCell ref="A2:F2"/>
    <mergeCell ref="A3:F3"/>
    <mergeCell ref="A4:F4"/>
  </mergeCells>
  <printOptions horizontalCentered="1"/>
  <pageMargins left="0.21" right="0" top="0.4" bottom="0.37" header="0.31496062992125984" footer="0.31496062992125984"/>
  <pageSetup paperSize="152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2019-07-29T16:16:39Z</dcterms:created>
  <dcterms:modified xsi:type="dcterms:W3CDTF">2019-07-29T16:17:14Z</dcterms:modified>
</cp:coreProperties>
</file>